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OneDrive - 365xxoffice\Documents\"/>
    </mc:Choice>
  </mc:AlternateContent>
  <xr:revisionPtr revIDLastSave="0" documentId="13_ncr:1_{82682D2B-B13C-4C56-9DD5-ECF6FE85620B}" xr6:coauthVersionLast="45" xr6:coauthVersionMax="45" xr10:uidLastSave="{00000000-0000-0000-0000-000000000000}"/>
  <bookViews>
    <workbookView xWindow="-120" yWindow="-120" windowWidth="29040" windowHeight="16440" xr2:uid="{431C92AC-2601-45CC-B3FD-3119F24DF620}"/>
  </bookViews>
  <sheets>
    <sheet name="Planilha1" sheetId="1" r:id="rId1"/>
    <sheet name="GRAFICO INVESTIMENTOS" sheetId="10" r:id="rId2"/>
    <sheet name="EVOLUÇÃO COM GRAFICOS" sheetId="8" r:id="rId3"/>
    <sheet name="SONHOS" sheetId="3" r:id="rId4"/>
    <sheet name="FUNDO EMERGENCI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  <c r="K49" i="1"/>
  <c r="L49" i="1"/>
  <c r="M49" i="1"/>
  <c r="E3" i="3"/>
  <c r="B23" i="1"/>
  <c r="E4" i="10"/>
  <c r="E5" i="10"/>
  <c r="E6" i="10"/>
  <c r="E7" i="10"/>
  <c r="E8" i="10"/>
  <c r="E9" i="10"/>
  <c r="E3" i="10"/>
  <c r="E6" i="3"/>
  <c r="E15" i="3"/>
  <c r="E12" i="10" l="1"/>
  <c r="F3" i="10" s="1"/>
  <c r="B32" i="1"/>
  <c r="B9" i="1"/>
  <c r="B3" i="1"/>
  <c r="C41" i="1"/>
  <c r="C49" i="1" s="1"/>
  <c r="D41" i="1"/>
  <c r="D49" i="1" s="1"/>
  <c r="E41" i="1"/>
  <c r="F41" i="1"/>
  <c r="G41" i="1"/>
  <c r="H41" i="1"/>
  <c r="I41" i="1"/>
  <c r="F3" i="3" s="1"/>
  <c r="N42" i="1" s="1"/>
  <c r="J41" i="1"/>
  <c r="K41" i="1"/>
  <c r="L41" i="1"/>
  <c r="M41" i="1"/>
  <c r="B41" i="1"/>
  <c r="E4" i="3"/>
  <c r="F4" i="3" s="1"/>
  <c r="E5" i="3"/>
  <c r="F5" i="3" s="1"/>
  <c r="F6" i="3"/>
  <c r="E7" i="3"/>
  <c r="F7" i="3" s="1"/>
  <c r="M32" i="1"/>
  <c r="L32" i="1"/>
  <c r="K32" i="1"/>
  <c r="J32" i="1"/>
  <c r="I32" i="1"/>
  <c r="C4" i="2" s="1"/>
  <c r="C5" i="2" s="1"/>
  <c r="H32" i="1"/>
  <c r="G32" i="1"/>
  <c r="F32" i="1"/>
  <c r="E32" i="1"/>
  <c r="D32" i="1"/>
  <c r="C32" i="1"/>
  <c r="C24" i="1"/>
  <c r="D24" i="1"/>
  <c r="E24" i="1"/>
  <c r="F24" i="1"/>
  <c r="G24" i="1"/>
  <c r="H24" i="1"/>
  <c r="I24" i="1"/>
  <c r="J24" i="1"/>
  <c r="K24" i="1"/>
  <c r="L24" i="1"/>
  <c r="M24" i="1"/>
  <c r="B24" i="1"/>
  <c r="C9" i="1"/>
  <c r="D9" i="1"/>
  <c r="E9" i="1"/>
  <c r="F9" i="1"/>
  <c r="G9" i="1"/>
  <c r="H9" i="1"/>
  <c r="I9" i="1"/>
  <c r="J9" i="1"/>
  <c r="K9" i="1"/>
  <c r="L9" i="1"/>
  <c r="M9" i="1"/>
  <c r="C3" i="1"/>
  <c r="D3" i="1"/>
  <c r="E3" i="1"/>
  <c r="F3" i="1"/>
  <c r="G3" i="1"/>
  <c r="H3" i="1"/>
  <c r="I3" i="1"/>
  <c r="J3" i="1"/>
  <c r="K3" i="1"/>
  <c r="L3" i="1"/>
  <c r="M3" i="1"/>
  <c r="F6" i="10" l="1"/>
  <c r="F7" i="10"/>
  <c r="F8" i="10"/>
  <c r="F5" i="10"/>
  <c r="F4" i="10"/>
  <c r="F9" i="10"/>
  <c r="B49" i="1"/>
</calcChain>
</file>

<file path=xl/sharedStrings.xml><?xml version="1.0" encoding="utf-8"?>
<sst xmlns="http://schemas.openxmlformats.org/spreadsheetml/2006/main" count="77" uniqueCount="65">
  <si>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</si>
  <si>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</si>
  <si>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</si>
  <si>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</si>
  <si>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</si>
  <si>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</si>
  <si>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</si>
  <si>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</si>
  <si>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</si>
  <si>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</si>
  <si>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</si>
  <si>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</si>
  <si>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</si>
  <si>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SALARIO</t>
  </si>
  <si>
    <t>ALUGUEL</t>
  </si>
  <si>
    <t>TRABALHOS</t>
  </si>
  <si>
    <t>DESPESAS</t>
  </si>
  <si>
    <t>CONDOMINIO</t>
  </si>
  <si>
    <t>AGUA</t>
  </si>
  <si>
    <t>TELEFONE</t>
  </si>
  <si>
    <t>INTERNET</t>
  </si>
  <si>
    <t>ENERGIA</t>
  </si>
  <si>
    <t>DESPESAS VARIAVEIS</t>
  </si>
  <si>
    <t>ALIMENTAÇÃO</t>
  </si>
  <si>
    <t>LAZER</t>
  </si>
  <si>
    <t>ASSINATURAS</t>
  </si>
  <si>
    <t>CARTÃO DE CREDITO</t>
  </si>
  <si>
    <t>CARTÃO ITAU</t>
  </si>
  <si>
    <t>NUBANK</t>
  </si>
  <si>
    <t>BANCO DO BRASIL</t>
  </si>
  <si>
    <t>CREDICARD</t>
  </si>
  <si>
    <t>INTER</t>
  </si>
  <si>
    <t>CAIXA ECONOMICA</t>
  </si>
  <si>
    <t>TOTAL</t>
  </si>
  <si>
    <t>MEDICAMENTO</t>
  </si>
  <si>
    <t>INVESTIMENTOS</t>
  </si>
  <si>
    <t>PNEUS CARRO</t>
  </si>
  <si>
    <t>FUNDO DE EMERGENCIA</t>
  </si>
  <si>
    <t>VALOR</t>
  </si>
  <si>
    <t xml:space="preserve">TOTAL </t>
  </si>
  <si>
    <t>PORCENTAGEM</t>
  </si>
  <si>
    <t>TESOURO</t>
  </si>
  <si>
    <t>FUNDOS IMOBILIARIOS</t>
  </si>
  <si>
    <t>AÇOES</t>
  </si>
  <si>
    <t>DOLAR</t>
  </si>
  <si>
    <t>ORÇAMENTO BASE ZERO</t>
  </si>
  <si>
    <t>SONHOS</t>
  </si>
  <si>
    <t>SONHO 5</t>
  </si>
  <si>
    <t>TOTAL ATE AGORA</t>
  </si>
  <si>
    <t>CONCLUIDO</t>
  </si>
  <si>
    <t>PLAYSTATION5</t>
  </si>
  <si>
    <t>ALUGUEL DE CARRO</t>
  </si>
  <si>
    <t>GRAMADO</t>
  </si>
  <si>
    <t xml:space="preserve">GELADEIRA </t>
  </si>
  <si>
    <t>Viagem Caribe</t>
  </si>
  <si>
    <t>CARRO NOVO</t>
  </si>
  <si>
    <t>POUPANÇA</t>
  </si>
  <si>
    <t>CDB</t>
  </si>
  <si>
    <t>INVESTIMENTO</t>
  </si>
  <si>
    <t>VALOR INVESTIDO</t>
  </si>
  <si>
    <t>TRABALHO EXTRA</t>
  </si>
  <si>
    <t>TRANPORTE</t>
  </si>
  <si>
    <t>PRESENTES/OUTROS</t>
  </si>
  <si>
    <t>VIAGEM PARIS</t>
  </si>
  <si>
    <t xml:space="preserve">FUNDO DE EMERGENCIA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</si>
</sst>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/>
    <xf numFmtId="0" fontId="6" fillId="4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44" fontId="6" fillId="3" borderId="0" xfId="1" applyFont="1" applyFill="1"/>
    <xf numFmtId="0" fontId="6" fillId="2" borderId="0" xfId="0" applyFont="1" applyFill="1" applyAlignment="1">
      <alignment horizontal="left" vertical="center"/>
    </xf>
    <xf numFmtId="44" fontId="8" fillId="6" borderId="0" xfId="1" applyFont="1" applyFill="1"/>
    <xf numFmtId="44" fontId="6" fillId="2" borderId="0" xfId="1" applyFont="1" applyFill="1" applyAlignment="1">
      <alignment horizontal="left" vertical="center"/>
    </xf>
    <xf numFmtId="44" fontId="0" fillId="0" borderId="0" xfId="1" applyFont="1"/>
    <xf numFmtId="44" fontId="4" fillId="0" borderId="0" xfId="1" applyFont="1"/>
    <xf numFmtId="44" fontId="6" fillId="4" borderId="0" xfId="1" applyFont="1" applyFill="1"/>
    <xf numFmtId="44" fontId="9" fillId="7" borderId="0" xfId="1" applyFont="1" applyFill="1" applyAlignment="1">
      <alignment vertical="center"/>
    </xf>
    <xf numFmtId="44" fontId="9" fillId="3" borderId="0" xfId="1" applyFont="1" applyFill="1"/>
    <xf numFmtId="44" fontId="9" fillId="4" borderId="0" xfId="1" applyFont="1" applyFill="1"/>
    <xf numFmtId="44" fontId="9" fillId="6" borderId="0" xfId="1" applyFont="1" applyFill="1"/>
    <xf numFmtId="0" fontId="6" fillId="8" borderId="0" xfId="0" applyFont="1" applyFill="1" applyAlignment="1">
      <alignment vertical="center"/>
    </xf>
    <xf numFmtId="44" fontId="9" fillId="8" borderId="0" xfId="1" applyFont="1" applyFill="1" applyAlignment="1">
      <alignment vertical="center"/>
    </xf>
    <xf numFmtId="44" fontId="0" fillId="0" borderId="0" xfId="0" applyNumberFormat="1"/>
    <xf numFmtId="9" fontId="0" fillId="0" borderId="0" xfId="2" applyFont="1" applyAlignment="1">
      <alignment horizontal="center"/>
    </xf>
    <xf numFmtId="44" fontId="4" fillId="9" borderId="0" xfId="1" applyFont="1" applyFill="1"/>
    <xf numFmtId="0" fontId="7" fillId="9" borderId="0" xfId="0" applyFont="1" applyFill="1"/>
    <xf numFmtId="44" fontId="10" fillId="0" borderId="0" xfId="1" applyFont="1" applyAlignment="1">
      <alignment horizontal="center"/>
    </xf>
    <xf numFmtId="44" fontId="4" fillId="5" borderId="0" xfId="1" applyFont="1" applyFill="1"/>
    <xf numFmtId="0" fontId="11" fillId="10" borderId="1" xfId="0" applyFont="1" applyFill="1" applyBorder="1"/>
    <xf numFmtId="44" fontId="4" fillId="10" borderId="1" xfId="1" applyFont="1" applyFill="1" applyBorder="1"/>
    <xf numFmtId="0" fontId="0" fillId="10" borderId="1" xfId="0" applyFill="1" applyBorder="1"/>
    <xf numFmtId="0" fontId="6" fillId="3" borderId="2" xfId="0" applyFont="1" applyFill="1" applyBorder="1" applyAlignment="1">
      <alignment vertical="center"/>
    </xf>
    <xf numFmtId="0" fontId="7" fillId="0" borderId="2" xfId="0" applyFont="1" applyBorder="1"/>
    <xf numFmtId="44" fontId="4" fillId="5" borderId="2" xfId="1" applyFont="1" applyFill="1" applyBorder="1"/>
    <xf numFmtId="44" fontId="4" fillId="0" borderId="2" xfId="1" applyFont="1" applyBorder="1"/>
    <xf numFmtId="44" fontId="4" fillId="5" borderId="3" xfId="1" applyFont="1" applyFill="1" applyBorder="1"/>
    <xf numFmtId="44" fontId="4" fillId="5" borderId="0" xfId="1" applyFont="1" applyFill="1" applyBorder="1"/>
    <xf numFmtId="44" fontId="6" fillId="8" borderId="0" xfId="1" applyFont="1" applyFill="1" applyAlignment="1">
      <alignment vertical="center"/>
    </xf>
    <xf numFmtId="0" fontId="2" fillId="11" borderId="0" xfId="0" applyFont="1" applyFill="1"/>
    <xf numFmtId="44" fontId="0" fillId="11" borderId="0" xfId="0" applyNumberFormat="1" applyFill="1"/>
    <xf numFmtId="0" fontId="2" fillId="12" borderId="0" xfId="0" applyFont="1" applyFill="1"/>
    <xf numFmtId="9" fontId="0" fillId="12" borderId="0" xfId="2" applyFont="1" applyFill="1" applyAlignment="1">
      <alignment horizontal="center"/>
    </xf>
    <xf numFmtId="0" fontId="12" fillId="13" borderId="0" xfId="0" applyFont="1" applyFill="1"/>
    <xf numFmtId="44" fontId="13" fillId="13" borderId="0" xfId="1" applyFont="1" applyFill="1"/>
    <xf numFmtId="9" fontId="2" fillId="0" borderId="0" xfId="2" applyFont="1" applyAlignment="1">
      <alignment horizontal="center"/>
    </xf>
    <xf numFmtId="44" fontId="14" fillId="5" borderId="2" xfId="1" applyFont="1" applyFill="1" applyBorder="1"/>
    <xf numFmtId="44" fontId="14" fillId="0" borderId="2" xfId="1" applyFont="1" applyBorder="1"/>
    <xf numFmtId="0" fontId="13" fillId="14" borderId="0" xfId="0" applyFont="1" applyFill="1"/>
    <xf numFmtId="0" fontId="12" fillId="3" borderId="0" xfId="0" applyFont="1" applyFill="1"/>
    <xf numFmtId="44" fontId="12" fillId="3" borderId="0" xfId="0" applyNumberFormat="1" applyFont="1" applyFill="1"/>
    <xf numFmtId="9" fontId="0" fillId="15" borderId="0" xfId="0" applyNumberForma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7"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darkHorizontal"/>
      </fill>
    </dxf>
    <dxf>
      <fill>
        <patternFill patternType="darkHorizontal">
          <bgColor theme="2"/>
        </patternFill>
      </fill>
    </dxf>
  </dxfs>
  <tableStyles count="2" defaultTableStyle="TableStyleMedium2" defaultPivotStyle="PivotStyleLight16">
    <tableStyle name="Estilo de Tabela 1" pivot="0" count="1" xr9:uid="{2456AAD1-1939-4AD6-AB99-479975BE32E3}">
      <tableStyleElement type="wholeTable" dxfId="6"/>
    </tableStyle>
    <tableStyle name="Estilo de Tabela 2" pivot="0" count="1" xr9:uid="{24D00356-8762-42B6-A210-98E68FB50D44}">
      <tableStyleElement type="wholeTabl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711-4AB6-82E5-E89C3829E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11-4AB6-82E5-E89C3829E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11-4AB6-82E5-E89C3829EA8D}"/>
              </c:ext>
            </c:extLst>
          </c:dPt>
          <c:dLbls>
            <c:dLbl>
              <c:idx val="2"/>
              <c:layout>
                <c:manualLayout>
                  <c:x val="-4.5835888185696699E-2"/>
                  <c:y val="-1.28452151573538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486796338233277E-2"/>
                  <c:y val="-4.36737315350032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6206260465657049"/>
                  <c:y val="1.28452151573538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1-4AB6-82E5-E89C3829EA8D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'GRAFICO INVESTIMENTOS'!$D$4:$D$9</c:f>
              <c:strCache>
                <c:ptCount val="6"/>
                <c:pt idx="0">
                  <c:v> TESOURO </c:v>
                </c:pt>
                <c:pt idx="1">
                  <c:v> FUNDOS IMOBILIARIOS </c:v>
                </c:pt>
                <c:pt idx="2">
                  <c:v> AÇOES </c:v>
                </c:pt>
                <c:pt idx="3">
                  <c:v> DOLAR </c:v>
                </c:pt>
                <c:pt idx="4">
                  <c:v> POUPANÇA </c:v>
                </c:pt>
                <c:pt idx="5">
                  <c:v> CDB </c:v>
                </c:pt>
              </c:strCache>
            </c:strRef>
          </c:cat>
          <c:val>
            <c:numRef>
              <c:f>'GRAFICO INVESTIMENTOS'!$E$4:$E$9</c:f>
              <c:numCache>
                <c:formatCode>_("R$"* #,##0.00_);_("R$"* \(#,##0.00\);_("R$"* "-"??_);_(@_)</c:formatCode>
                <c:ptCount val="6"/>
                <c:pt idx="0">
                  <c:v>600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100</c:v>
                </c:pt>
                <c:pt idx="5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1-4AB6-82E5-E89C3829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COM CARTÃO DE CREDITO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F0B-4A10-A57B-CD8BF656C197}"/>
            </c:ext>
          </c:extLst>
        </c:ser>
        <c:ser>
          <c:idx val="5"/>
          <c:order val="1"/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F0B-4A10-A57B-CD8BF656C197}"/>
            </c:ext>
          </c:extLst>
        </c:ser>
        <c:ser>
          <c:idx val="6"/>
          <c:order val="2"/>
          <c:spPr>
            <a:ln w="349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F0B-4A10-A57B-CD8BF656C197}"/>
            </c:ext>
          </c:extLst>
        </c:ser>
        <c:ser>
          <c:idx val="7"/>
          <c:order val="3"/>
          <c:spPr>
            <a:ln w="349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F0B-4A10-A57B-CD8BF656C197}"/>
            </c:ext>
          </c:extLst>
        </c:ser>
        <c:ser>
          <c:idx val="2"/>
          <c:order val="4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F0B-4A10-A57B-CD8BF656C197}"/>
            </c:ext>
          </c:extLst>
        </c:ser>
        <c:ser>
          <c:idx val="3"/>
          <c:order val="5"/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F0B-4A10-A57B-CD8BF656C197}"/>
            </c:ext>
          </c:extLst>
        </c:ser>
        <c:ser>
          <c:idx val="1"/>
          <c:order val="6"/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F0B-4A10-A57B-CD8BF656C197}"/>
            </c:ext>
          </c:extLst>
        </c:ser>
        <c:ser>
          <c:idx val="0"/>
          <c:order val="7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Planilha1!$B$24:$M$24</c:f>
              <c:numCache>
                <c:formatCode>_("R$"* #,##0.00_);_("R$"* \(#,##0.00\);_("R$"* "-"??_);_(@_)</c:formatCode>
                <c:ptCount val="12"/>
                <c:pt idx="0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F0B-4A10-A57B-CD8BF656C197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81855608"/>
        <c:axId val="781854952"/>
      </c:lineChart>
      <c:catAx>
        <c:axId val="78185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1854952"/>
        <c:crosses val="autoZero"/>
        <c:auto val="1"/>
        <c:lblAlgn val="ctr"/>
        <c:lblOffset val="100"/>
        <c:noMultiLvlLbl val="0"/>
      </c:catAx>
      <c:valAx>
        <c:axId val="78185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185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GRAFICO DE LAZER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Planilha1!$B$19:$M$19</c:f>
              <c:numCache>
                <c:formatCode>_("R$"* #,##0.00_);_("R$"* \(#,##0.00\);_("R$"* "-"??_);_(@_)</c:formatCode>
                <c:ptCount val="12"/>
                <c:pt idx="0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3-479A-B8E1-D3BB21078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769715472"/>
        <c:axId val="769714816"/>
      </c:lineChart>
      <c:catAx>
        <c:axId val="76971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9714816"/>
        <c:crosses val="autoZero"/>
        <c:auto val="1"/>
        <c:lblAlgn val="ctr"/>
        <c:lblOffset val="100"/>
        <c:noMultiLvlLbl val="0"/>
      </c:catAx>
      <c:valAx>
        <c:axId val="769714816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971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GASTOS COM ENERGIA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Planilha1!$B$2:$M$2</c:f>
              <c:strCache>
                <c:ptCount val="12"/>
                <c:pt idx="0">
                  <c:v> 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Planilha1!$B$15:$M$15</c:f>
              <c:numCache>
                <c:formatCode>_("R$"* #,##0.00_);_("R$"* \(#,##0.00\);_("R$"* "-"??_);_(@_)</c:formatCode>
                <c:ptCount val="12"/>
                <c:pt idx="0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35-4839-8C63-8E78D18746D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81855608"/>
        <c:axId val="781854952"/>
      </c:lineChart>
      <c:catAx>
        <c:axId val="78185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1854952"/>
        <c:crosses val="autoZero"/>
        <c:auto val="1"/>
        <c:lblAlgn val="ctr"/>
        <c:lblOffset val="100"/>
        <c:noMultiLvlLbl val="0"/>
      </c:catAx>
      <c:valAx>
        <c:axId val="78185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185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547686</xdr:colOff>
      <xdr:row>4</xdr:row>
      <xdr:rowOff>57150</xdr:rowOff>
    </xdr:from>
    <xdr:to>
      <xdr:col>19</xdr:col>
      <xdr:colOff>380999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D4A6F5-B478-46A1-84C6-80616BE33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0</xdr:row>
      <xdr:rowOff>95250</xdr:rowOff>
    </xdr:from>
    <xdr:to>
      <xdr:col>24</xdr:col>
      <xdr:colOff>161925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66C8C3-3256-4DCA-9662-12CA470F1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0</xdr:row>
      <xdr:rowOff>85724</xdr:rowOff>
    </xdr:from>
    <xdr:to>
      <xdr:col>15</xdr:col>
      <xdr:colOff>485775</xdr:colOff>
      <xdr:row>16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866E73-8307-4938-A356-56F1B06EE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57150</xdr:colOff>
      <xdr:row>17</xdr:row>
      <xdr:rowOff>114300</xdr:rowOff>
    </xdr:from>
    <xdr:to>
      <xdr:col>20</xdr:col>
      <xdr:colOff>257175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BAE2E4-067D-41E6-A390-C89C96FF9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C5C1-3B0E-42D0-BF13-86326617AC92}">
  <sheetPr>
    <outlinePr summaryBelow="0" showOutlineSymbols="0"/>
  </sheetPr>
  <dimension ref="A1:N49"/>
  <sheetViews>
    <sheetView showGridLines="0" tabSelected="1" showOutlineSymbols="0" zoomScale="115" zoomScaleNormal="115" workbookViewId="0">
      <pane ySplit="2" topLeftCell="A24" activePane="bottomLeft" state="frozen"/>
      <selection pane="bottomLeft" activeCell="B34" sqref="B34"/>
    </sheetView>
  </sheetViews>
  <sheetFormatPr defaultRowHeight="15" outlineLevelRow="1" x14ac:dyDescent="0.25"/>
  <cols>
    <col min="1" max="1" width="17.5703125" bestFit="1" customWidth="1"/>
    <col min="2" max="2" width="13.42578125" style="12" customWidth="1"/>
    <col min="3" max="3" width="12.7109375" bestFit="1" customWidth="1"/>
    <col min="4" max="13" width="11.85546875" customWidth="1"/>
  </cols>
  <sheetData>
    <row r="1" spans="1:13" ht="21" x14ac:dyDescent="0.35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3" customFormat="1" x14ac:dyDescent="0.25">
      <c r="A2" s="2"/>
      <c r="B2" s="10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</row>
    <row r="3" spans="1:13" x14ac:dyDescent="0.25">
      <c r="A3" s="29" t="s">
        <v>12</v>
      </c>
      <c r="B3" s="15">
        <f>SUM(B4:B8)</f>
        <v>4090</v>
      </c>
      <c r="C3" s="7">
        <f>SUM(C4:C8)</f>
        <v>0</v>
      </c>
      <c r="D3" s="7">
        <f>SUM(D4:D8)</f>
        <v>0</v>
      </c>
      <c r="E3" s="7">
        <f>SUM(E4:E8)</f>
        <v>0</v>
      </c>
      <c r="F3" s="7">
        <f>SUM(F4:F8)</f>
        <v>0</v>
      </c>
      <c r="G3" s="7">
        <f>SUM(G4:G8)</f>
        <v>0</v>
      </c>
      <c r="H3" s="7">
        <f>SUM(H4:H8)</f>
        <v>0</v>
      </c>
      <c r="I3" s="7">
        <f>SUM(I4:I8)</f>
        <v>0</v>
      </c>
      <c r="J3" s="7">
        <f>SUM(J4:J8)</f>
        <v>0</v>
      </c>
      <c r="K3" s="7">
        <f>SUM(K4:K8)</f>
        <v>0</v>
      </c>
      <c r="L3" s="7">
        <f>SUM(L4:L8)</f>
        <v>0</v>
      </c>
      <c r="M3" s="7">
        <f>SUM(M4:M8)</f>
        <v>0</v>
      </c>
    </row>
    <row r="4" spans="1:13" outlineLevel="1" x14ac:dyDescent="0.25">
      <c r="A4" s="30" t="s">
        <v>13</v>
      </c>
      <c r="B4" s="12">
        <v>3500</v>
      </c>
    </row>
    <row r="5" spans="1:13" outlineLevel="1" x14ac:dyDescent="0.25">
      <c r="A5" s="30" t="s">
        <v>14</v>
      </c>
      <c r="B5" s="12">
        <v>400</v>
      </c>
    </row>
    <row r="6" spans="1:13" outlineLevel="1" x14ac:dyDescent="0.25">
      <c r="A6" s="30" t="s">
        <v>60</v>
      </c>
      <c r="B6" s="12">
        <v>190</v>
      </c>
    </row>
    <row r="7" spans="1:13" outlineLevel="1" x14ac:dyDescent="0.25">
      <c r="A7" s="30" t="s">
        <v>51</v>
      </c>
    </row>
    <row r="8" spans="1:13" outlineLevel="1" x14ac:dyDescent="0.25">
      <c r="A8" s="30" t="s">
        <v>15</v>
      </c>
    </row>
    <row r="9" spans="1:13" x14ac:dyDescent="0.25">
      <c r="A9" s="5" t="s">
        <v>16</v>
      </c>
      <c r="B9" s="16">
        <f>SUM(B10:B23)</f>
        <v>2542</v>
      </c>
      <c r="C9" s="13">
        <f>SUM(C10:C23)</f>
        <v>0</v>
      </c>
      <c r="D9" s="13">
        <f>SUM(D10:D23)</f>
        <v>0</v>
      </c>
      <c r="E9" s="13">
        <f>SUM(E10:E23)</f>
        <v>0</v>
      </c>
      <c r="F9" s="13">
        <f>SUM(F10:F23)</f>
        <v>0</v>
      </c>
      <c r="G9" s="13">
        <f>SUM(G10:G23)</f>
        <v>0</v>
      </c>
      <c r="H9" s="13">
        <f>SUM(H10:H23)</f>
        <v>0</v>
      </c>
      <c r="I9" s="13">
        <f>SUM(I10:I23)</f>
        <v>0</v>
      </c>
      <c r="J9" s="13">
        <f>SUM(J10:J23)</f>
        <v>0</v>
      </c>
      <c r="K9" s="13">
        <f>SUM(K10:K23)</f>
        <v>0</v>
      </c>
      <c r="L9" s="13">
        <f>SUM(L10:L23)</f>
        <v>0</v>
      </c>
      <c r="M9" s="13">
        <f>SUM(M10:M23)</f>
        <v>0</v>
      </c>
    </row>
    <row r="10" spans="1:13" outlineLevel="1" x14ac:dyDescent="0.25">
      <c r="A10" s="31" t="s">
        <v>14</v>
      </c>
      <c r="B10" s="25">
        <v>550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outlineLevel="1" x14ac:dyDescent="0.25">
      <c r="A11" s="32" t="s">
        <v>17</v>
      </c>
      <c r="B11" s="12">
        <v>180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outlineLevel="1" x14ac:dyDescent="0.25">
      <c r="A12" s="31" t="s">
        <v>18</v>
      </c>
      <c r="B12" s="25">
        <v>90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outlineLevel="1" x14ac:dyDescent="0.25">
      <c r="A13" s="32" t="s">
        <v>19</v>
      </c>
      <c r="B13" s="12">
        <v>185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outlineLevel="1" x14ac:dyDescent="0.25">
      <c r="A14" s="31" t="s">
        <v>20</v>
      </c>
      <c r="B14" s="25">
        <v>40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outlineLevel="1" x14ac:dyDescent="0.25">
      <c r="A15" s="32" t="s">
        <v>21</v>
      </c>
      <c r="B15" s="12">
        <v>147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outlineLevel="1" x14ac:dyDescent="0.25">
      <c r="A16" s="32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outlineLevel="1" x14ac:dyDescent="0.25">
      <c r="A17" s="26" t="s">
        <v>22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outlineLevel="1" x14ac:dyDescent="0.25">
      <c r="A18" s="33" t="s">
        <v>23</v>
      </c>
      <c r="B18" s="25">
        <v>500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outlineLevel="1" x14ac:dyDescent="0.25">
      <c r="A19" s="32" t="s">
        <v>24</v>
      </c>
      <c r="B19" s="12">
        <v>400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outlineLevel="1" x14ac:dyDescent="0.25">
      <c r="A20" s="31" t="s">
        <v>34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outlineLevel="1" x14ac:dyDescent="0.25">
      <c r="A21" s="31" t="s">
        <v>61</v>
      </c>
      <c r="B21" s="25">
        <v>220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outlineLevel="1" x14ac:dyDescent="0.25">
      <c r="A22" s="32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outlineLevel="1" x14ac:dyDescent="0.25">
      <c r="A23" s="31" t="s">
        <v>62</v>
      </c>
      <c r="B23" s="25">
        <f>150+80</f>
        <v>230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x14ac:dyDescent="0.25">
      <c r="A24" s="6" t="s">
        <v>26</v>
      </c>
      <c r="B24" s="17">
        <f>SUM(B25:B30)</f>
        <v>800</v>
      </c>
      <c r="C24" s="9">
        <f>SUM(C25:C30)</f>
        <v>0</v>
      </c>
      <c r="D24" s="9">
        <f>SUM(D25:D30)</f>
        <v>0</v>
      </c>
      <c r="E24" s="9">
        <f>SUM(E25:E30)</f>
        <v>0</v>
      </c>
      <c r="F24" s="9">
        <f>SUM(F25:F30)</f>
        <v>0</v>
      </c>
      <c r="G24" s="9">
        <f>SUM(G25:G30)</f>
        <v>0</v>
      </c>
      <c r="H24" s="9">
        <f>SUM(H25:H30)</f>
        <v>0</v>
      </c>
      <c r="I24" s="9">
        <f>SUM(I25:I30)</f>
        <v>0</v>
      </c>
      <c r="J24" s="9">
        <f>SUM(J25:J30)</f>
        <v>0</v>
      </c>
      <c r="K24" s="9">
        <f>SUM(K25:K30)</f>
        <v>0</v>
      </c>
      <c r="L24" s="9">
        <f>SUM(L25:L30)</f>
        <v>0</v>
      </c>
      <c r="M24" s="9">
        <f>SUM(M25:M30)</f>
        <v>0</v>
      </c>
    </row>
    <row r="25" spans="1:13" outlineLevel="1" x14ac:dyDescent="0.25">
      <c r="A25" s="31" t="s">
        <v>27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outlineLevel="1" x14ac:dyDescent="0.25">
      <c r="A26" s="32" t="s">
        <v>28</v>
      </c>
      <c r="B26" s="12">
        <v>800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outlineLevel="1" x14ac:dyDescent="0.25">
      <c r="A27" s="31" t="s">
        <v>29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outlineLevel="1" x14ac:dyDescent="0.25">
      <c r="A28" s="32" t="s">
        <v>30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outlineLevel="1" x14ac:dyDescent="0.25">
      <c r="A29" s="31" t="s">
        <v>31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outlineLevel="1" x14ac:dyDescent="0.25">
      <c r="A30" s="32" t="s">
        <v>32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31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A32" s="18" t="s">
        <v>35</v>
      </c>
      <c r="B32" s="19">
        <f t="shared" ref="B32:M32" si="0">SUM(B33:B38)</f>
        <v>3900</v>
      </c>
      <c r="C32" s="35">
        <f t="shared" si="0"/>
        <v>0</v>
      </c>
      <c r="D32" s="35">
        <f t="shared" si="0"/>
        <v>0</v>
      </c>
      <c r="E32" s="35">
        <f t="shared" si="0"/>
        <v>0</v>
      </c>
      <c r="F32" s="35">
        <f t="shared" si="0"/>
        <v>0</v>
      </c>
      <c r="G32" s="35">
        <f t="shared" si="0"/>
        <v>0</v>
      </c>
      <c r="H32" s="35">
        <f t="shared" si="0"/>
        <v>0</v>
      </c>
      <c r="I32" s="35">
        <f t="shared" si="0"/>
        <v>0</v>
      </c>
      <c r="J32" s="35">
        <f t="shared" si="0"/>
        <v>0</v>
      </c>
      <c r="K32" s="35">
        <f t="shared" si="0"/>
        <v>0</v>
      </c>
      <c r="L32" s="35">
        <f t="shared" si="0"/>
        <v>0</v>
      </c>
      <c r="M32" s="35">
        <f t="shared" si="0"/>
        <v>0</v>
      </c>
    </row>
    <row r="33" spans="1:14" outlineLevel="1" x14ac:dyDescent="0.25">
      <c r="A33" s="31" t="s">
        <v>64</v>
      </c>
      <c r="B33" s="25">
        <v>500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4" outlineLevel="1" x14ac:dyDescent="0.25">
      <c r="A34" s="32" t="s">
        <v>41</v>
      </c>
      <c r="B34" s="12">
        <v>600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4" outlineLevel="1" x14ac:dyDescent="0.25">
      <c r="A35" s="31" t="s">
        <v>42</v>
      </c>
      <c r="B35" s="25">
        <v>900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4" outlineLevel="1" x14ac:dyDescent="0.25">
      <c r="A36" s="32" t="s">
        <v>43</v>
      </c>
      <c r="B36" s="12">
        <v>900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 outlineLevel="1" x14ac:dyDescent="0.25">
      <c r="A37" s="31" t="s">
        <v>44</v>
      </c>
      <c r="B37" s="25">
        <v>900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4" outlineLevel="1" x14ac:dyDescent="0.25">
      <c r="A38" s="32" t="s">
        <v>56</v>
      </c>
      <c r="B38" s="12">
        <v>100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 x14ac:dyDescent="0.25">
      <c r="A39" s="31" t="s">
        <v>57</v>
      </c>
      <c r="B39" s="25">
        <v>500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4" x14ac:dyDescent="0.25">
      <c r="A40" s="3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4" x14ac:dyDescent="0.25">
      <c r="A41" s="23" t="s">
        <v>46</v>
      </c>
      <c r="B41" s="22">
        <f>SUM(B42:B48)</f>
        <v>248</v>
      </c>
      <c r="C41" s="22">
        <f t="shared" ref="C41:M41" si="1">SUM(C42:C48)</f>
        <v>0</v>
      </c>
      <c r="D41" s="22">
        <f t="shared" si="1"/>
        <v>0</v>
      </c>
      <c r="E41" s="22">
        <f t="shared" si="1"/>
        <v>0</v>
      </c>
      <c r="F41" s="22">
        <f t="shared" si="1"/>
        <v>0</v>
      </c>
      <c r="G41" s="22">
        <f t="shared" si="1"/>
        <v>0</v>
      </c>
      <c r="H41" s="22">
        <f t="shared" si="1"/>
        <v>0</v>
      </c>
      <c r="I41" s="22">
        <f t="shared" si="1"/>
        <v>0</v>
      </c>
      <c r="J41" s="22">
        <f t="shared" si="1"/>
        <v>0</v>
      </c>
      <c r="K41" s="22">
        <f t="shared" si="1"/>
        <v>0</v>
      </c>
      <c r="L41" s="22">
        <f t="shared" si="1"/>
        <v>0</v>
      </c>
      <c r="M41" s="22">
        <f t="shared" si="1"/>
        <v>0</v>
      </c>
    </row>
    <row r="42" spans="1:14" outlineLevel="1" x14ac:dyDescent="0.25">
      <c r="A42" s="31" t="s">
        <v>63</v>
      </c>
      <c r="B42" s="25">
        <v>248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8">
        <f>SONHOS!F3</f>
        <v>1.7714285714285714E-2</v>
      </c>
    </row>
    <row r="43" spans="1:14" outlineLevel="1" x14ac:dyDescent="0.25">
      <c r="A43" s="32" t="s">
        <v>50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 outlineLevel="1" x14ac:dyDescent="0.25">
      <c r="A44" s="3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4" outlineLevel="1" x14ac:dyDescent="0.25">
      <c r="A45" s="3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 outlineLevel="1" x14ac:dyDescent="0.25">
      <c r="A46" s="3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4" outlineLevel="1" x14ac:dyDescent="0.25">
      <c r="A47" s="3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 outlineLevel="1" x14ac:dyDescent="0.25">
      <c r="A48" s="31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4" t="s">
        <v>33</v>
      </c>
      <c r="B49" s="14">
        <f>B3-SUM(B9+B24+B32+B41)</f>
        <v>-3400</v>
      </c>
      <c r="C49" s="14">
        <f t="shared" ref="C49:M49" si="2">C3-SUM(C9+C24+C32+C41)</f>
        <v>0</v>
      </c>
      <c r="D49" s="14">
        <f t="shared" si="2"/>
        <v>0</v>
      </c>
      <c r="E49" s="14">
        <f t="shared" si="2"/>
        <v>0</v>
      </c>
      <c r="F49" s="14">
        <f t="shared" si="2"/>
        <v>0</v>
      </c>
      <c r="G49" s="14">
        <f t="shared" si="2"/>
        <v>0</v>
      </c>
      <c r="H49" s="14">
        <f t="shared" si="2"/>
        <v>0</v>
      </c>
      <c r="I49" s="14">
        <f t="shared" si="2"/>
        <v>0</v>
      </c>
      <c r="J49" s="14">
        <f t="shared" si="2"/>
        <v>0</v>
      </c>
      <c r="K49" s="14">
        <f t="shared" si="2"/>
        <v>0</v>
      </c>
      <c r="L49" s="14">
        <f t="shared" si="2"/>
        <v>0</v>
      </c>
      <c r="M49" s="14">
        <f t="shared" si="2"/>
        <v>0</v>
      </c>
    </row>
  </sheetData>
  <mergeCells count="1">
    <mergeCell ref="A1:M1"/>
  </mergeCells>
  <phoneticPr fontId="3" type="noConversion"/>
  <conditionalFormatting sqref="B49:M49">
    <cfRule type="cellIs" dxfId="2" priority="2" operator="lessThan">
      <formula>0</formula>
    </cfRule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8929B-F2E1-47F9-B293-EF9EF3FE2D55}">
          <x14:formula1>
            <xm:f>SONHOS!$C$3:$C$31</xm:f>
          </x14:formula1>
          <xm:sqref>A42:A48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0D65-8DF6-42D4-AE3C-556E33759881}">
  <dimension ref="D2:F12"/>
  <sheetViews>
    <sheetView workbookViewId="0">
      <selection activeCell="D4" sqref="D4"/>
    </sheetView>
  </sheetViews>
  <sheetFormatPr defaultRowHeight="15" x14ac:dyDescent="0.25"/>
  <cols>
    <col min="4" max="4" width="26.140625" bestFit="1" customWidth="1"/>
    <col min="5" max="5" width="17.28515625" bestFit="1" customWidth="1"/>
    <col min="6" max="6" width="14.7109375" bestFit="1" customWidth="1"/>
  </cols>
  <sheetData>
    <row r="2" spans="4:6" x14ac:dyDescent="0.25">
      <c r="D2" s="45" t="s">
        <v>58</v>
      </c>
      <c r="E2" s="45" t="s">
        <v>59</v>
      </c>
      <c r="F2" s="45" t="s">
        <v>40</v>
      </c>
    </row>
    <row r="3" spans="4:6" ht="15.75" x14ac:dyDescent="0.25">
      <c r="D3" s="43" t="s">
        <v>37</v>
      </c>
      <c r="E3" s="20">
        <f>SUM(Planilha1!B33:M33)</f>
        <v>500</v>
      </c>
      <c r="F3" s="42">
        <f>E3/E$12</f>
        <v>0.11363636363636363</v>
      </c>
    </row>
    <row r="4" spans="4:6" ht="15.75" x14ac:dyDescent="0.25">
      <c r="D4" s="44" t="s">
        <v>41</v>
      </c>
      <c r="E4" s="20">
        <f>SUM(Planilha1!B34:M34)</f>
        <v>600</v>
      </c>
      <c r="F4" s="42">
        <f t="shared" ref="F4:F9" si="0">E4/E$12</f>
        <v>0.13636363636363635</v>
      </c>
    </row>
    <row r="5" spans="4:6" ht="15.75" x14ac:dyDescent="0.25">
      <c r="D5" s="43" t="s">
        <v>42</v>
      </c>
      <c r="E5" s="20">
        <f>SUM(Planilha1!B35:M35)</f>
        <v>900</v>
      </c>
      <c r="F5" s="42">
        <f t="shared" si="0"/>
        <v>0.20454545454545456</v>
      </c>
    </row>
    <row r="6" spans="4:6" ht="15.75" x14ac:dyDescent="0.25">
      <c r="D6" s="44" t="s">
        <v>43</v>
      </c>
      <c r="E6" s="20">
        <f>SUM(Planilha1!B36:M36)</f>
        <v>900</v>
      </c>
      <c r="F6" s="42">
        <f t="shared" si="0"/>
        <v>0.20454545454545456</v>
      </c>
    </row>
    <row r="7" spans="4:6" ht="15.75" x14ac:dyDescent="0.25">
      <c r="D7" s="43" t="s">
        <v>44</v>
      </c>
      <c r="E7" s="20">
        <f>SUM(Planilha1!B37:M37)</f>
        <v>900</v>
      </c>
      <c r="F7" s="42">
        <f t="shared" si="0"/>
        <v>0.20454545454545456</v>
      </c>
    </row>
    <row r="8" spans="4:6" ht="15.75" x14ac:dyDescent="0.25">
      <c r="D8" s="44" t="s">
        <v>56</v>
      </c>
      <c r="E8" s="20">
        <f>SUM(Planilha1!B38:M38)</f>
        <v>100</v>
      </c>
      <c r="F8" s="42">
        <f t="shared" si="0"/>
        <v>2.2727272727272728E-2</v>
      </c>
    </row>
    <row r="9" spans="4:6" ht="15.75" x14ac:dyDescent="0.25">
      <c r="D9" s="43" t="s">
        <v>57</v>
      </c>
      <c r="E9" s="20">
        <f>SUM(Planilha1!B39:M39)</f>
        <v>500</v>
      </c>
      <c r="F9" s="42">
        <f t="shared" si="0"/>
        <v>0.11363636363636363</v>
      </c>
    </row>
    <row r="12" spans="4:6" x14ac:dyDescent="0.25">
      <c r="D12" s="46" t="s">
        <v>33</v>
      </c>
      <c r="E12" s="47">
        <f>SUM(E3:E11)</f>
        <v>4400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12AB-A437-4E28-AE02-1F05EBDCE3B5}">
  <dimension ref="A1"/>
  <sheetViews>
    <sheetView showGridLines="0" workbookViewId="0">
      <selection activeCell="K29" sqref="K29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CE8E-3F0F-4F16-87D4-9DDF5B91167C}">
  <dimension ref="C2:F15"/>
  <sheetViews>
    <sheetView workbookViewId="0">
      <selection activeCell="F3" sqref="F3"/>
    </sheetView>
  </sheetViews>
  <sheetFormatPr defaultRowHeight="15" x14ac:dyDescent="0.25"/>
  <cols>
    <col min="3" max="3" width="14.140625" bestFit="1" customWidth="1"/>
    <col min="4" max="4" width="13.28515625" bestFit="1" customWidth="1"/>
    <col min="5" max="5" width="17.42578125" bestFit="1" customWidth="1"/>
    <col min="6" max="6" width="14.7109375" style="1" customWidth="1"/>
  </cols>
  <sheetData>
    <row r="2" spans="3:6" x14ac:dyDescent="0.25">
      <c r="D2" t="s">
        <v>38</v>
      </c>
      <c r="E2" t="s">
        <v>48</v>
      </c>
      <c r="F2" s="1" t="s">
        <v>49</v>
      </c>
    </row>
    <row r="3" spans="3:6" x14ac:dyDescent="0.25">
      <c r="C3" t="s">
        <v>63</v>
      </c>
      <c r="D3" s="11">
        <v>14000</v>
      </c>
      <c r="E3" s="20">
        <f>SUM(Planilha1!B42:M42)</f>
        <v>248</v>
      </c>
      <c r="F3" s="21">
        <f>E3/D3</f>
        <v>1.7714285714285714E-2</v>
      </c>
    </row>
    <row r="4" spans="3:6" x14ac:dyDescent="0.25">
      <c r="C4" t="s">
        <v>52</v>
      </c>
      <c r="D4" s="11"/>
      <c r="E4" s="20">
        <f>SUM(Planilha1!B43:M43)</f>
        <v>0</v>
      </c>
      <c r="F4" s="21" t="e">
        <f t="shared" ref="F4:F7" si="0">E4/D4</f>
        <v>#DIV/0!</v>
      </c>
    </row>
    <row r="5" spans="3:6" x14ac:dyDescent="0.25">
      <c r="C5" t="s">
        <v>53</v>
      </c>
      <c r="D5" s="11"/>
      <c r="E5" s="20">
        <f>SUM(Planilha1!B44:M44)</f>
        <v>0</v>
      </c>
      <c r="F5" s="21" t="e">
        <f t="shared" si="0"/>
        <v>#DIV/0!</v>
      </c>
    </row>
    <row r="6" spans="3:6" x14ac:dyDescent="0.25">
      <c r="C6" t="s">
        <v>54</v>
      </c>
      <c r="D6" s="11">
        <v>11000</v>
      </c>
      <c r="E6" s="20">
        <f>SUM(Planilha1!B42:M42)</f>
        <v>248</v>
      </c>
      <c r="F6" s="21">
        <f t="shared" si="0"/>
        <v>2.2545454545454546E-2</v>
      </c>
    </row>
    <row r="7" spans="3:6" x14ac:dyDescent="0.25">
      <c r="C7" t="s">
        <v>47</v>
      </c>
      <c r="D7" s="11"/>
      <c r="E7" s="20">
        <f>SUM(Planilha1!B46:M46)</f>
        <v>0</v>
      </c>
      <c r="F7" s="21" t="e">
        <f t="shared" si="0"/>
        <v>#DIV/0!</v>
      </c>
    </row>
    <row r="8" spans="3:6" x14ac:dyDescent="0.25">
      <c r="C8" t="s">
        <v>55</v>
      </c>
    </row>
    <row r="15" spans="3:6" x14ac:dyDescent="0.25">
      <c r="E15">
        <f>SUMIF(SONHOS!A40:A46,"Viagem Caribe",Planilha1!B42:M48)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9A80-E34E-4FFB-A70E-376D82BA8D39}">
  <dimension ref="B2:C5"/>
  <sheetViews>
    <sheetView workbookViewId="0">
      <selection activeCell="C6" sqref="C6"/>
    </sheetView>
  </sheetViews>
  <sheetFormatPr defaultRowHeight="15" x14ac:dyDescent="0.25"/>
  <cols>
    <col min="2" max="2" width="22.5703125" bestFit="1" customWidth="1"/>
    <col min="3" max="3" width="17.5703125" customWidth="1"/>
  </cols>
  <sheetData>
    <row r="2" spans="2:3" x14ac:dyDescent="0.25">
      <c r="C2" s="1" t="s">
        <v>38</v>
      </c>
    </row>
    <row r="3" spans="2:3" x14ac:dyDescent="0.25">
      <c r="B3" s="40" t="s">
        <v>37</v>
      </c>
      <c r="C3" s="41">
        <v>10500</v>
      </c>
    </row>
    <row r="4" spans="2:3" x14ac:dyDescent="0.25">
      <c r="B4" s="36" t="s">
        <v>39</v>
      </c>
      <c r="C4" s="37">
        <f>SUM(Planilha1!B33:M33)</f>
        <v>500</v>
      </c>
    </row>
    <row r="5" spans="2:3" x14ac:dyDescent="0.25">
      <c r="B5" s="38" t="s">
        <v>40</v>
      </c>
      <c r="C5" s="39">
        <f>C4/C3</f>
        <v>4.7619047619047616E-2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GRAFICO INVESTIMENTOS</vt:lpstr>
      <vt:lpstr>EVOLUÇÃO COM GRAFICOS</vt:lpstr>
      <vt:lpstr>SONHOS</vt:lpstr>
      <vt:lpstr>FUNDO EMERGENCIA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Teixeira</dc:creator>
  <cp:lastModifiedBy>Flavio Teixeira</cp:lastModifiedBy>
  <dcterms:created xsi:type="dcterms:W3CDTF">2020-12-15T00:06:31Z</dcterms:created>
  <dcterms:modified xsi:type="dcterms:W3CDTF">2020-12-19T02:06:24Z</dcterms:modified>
</cp:coreProperties>
</file>