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\Downloads\"/>
    </mc:Choice>
  </mc:AlternateContent>
  <xr:revisionPtr revIDLastSave="0" documentId="8_{8276D0AF-0B64-4F2D-B5A1-2A655BD9F834}" xr6:coauthVersionLast="47" xr6:coauthVersionMax="47" xr10:uidLastSave="{00000000-0000-0000-0000-000000000000}"/>
  <bookViews>
    <workbookView xWindow="-120" yWindow="-120" windowWidth="29040" windowHeight="16440" xr2:uid="{C576E098-27C9-4175-9DC4-2EF66860AE54}"/>
  </bookViews>
  <sheets>
    <sheet name="QUADRO GERAL" sheetId="1" r:id="rId1"/>
    <sheet name="CARTÃO DETALHADO" sheetId="4" r:id="rId2"/>
    <sheet name="RESERVA DE EMERGENCIA" sheetId="3" r:id="rId3"/>
    <sheet name="PAINEL DE DIVIDA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" l="1"/>
  <c r="D58" i="1"/>
  <c r="E58" i="1"/>
  <c r="F58" i="1"/>
  <c r="G58" i="1"/>
  <c r="H58" i="1"/>
  <c r="I58" i="1"/>
  <c r="J58" i="1"/>
  <c r="K58" i="1"/>
  <c r="L58" i="1"/>
  <c r="M58" i="1"/>
  <c r="N58" i="1"/>
  <c r="B58" i="1"/>
  <c r="A43" i="1"/>
  <c r="A44" i="1"/>
  <c r="A45" i="1"/>
  <c r="A42" i="1"/>
  <c r="A50" i="1"/>
  <c r="A51" i="1"/>
  <c r="A52" i="1"/>
  <c r="A49" i="1"/>
  <c r="I9" i="2"/>
  <c r="F8" i="4"/>
  <c r="F7" i="4"/>
  <c r="B21" i="1"/>
  <c r="F6" i="4"/>
  <c r="F5" i="4"/>
  <c r="K5" i="3"/>
  <c r="L5" i="3" s="1"/>
  <c r="G46" i="1"/>
  <c r="E46" i="1"/>
  <c r="H7" i="2"/>
  <c r="J7" i="2" s="1"/>
  <c r="H8" i="2"/>
  <c r="J8" i="2" s="1"/>
  <c r="H6" i="2"/>
  <c r="J6" i="2" s="1"/>
  <c r="I12" i="2"/>
  <c r="I11" i="2"/>
  <c r="H11" i="2"/>
  <c r="J11" i="2" s="1"/>
  <c r="H12" i="2"/>
  <c r="J12" i="2" s="1"/>
  <c r="H10" i="2"/>
  <c r="J10" i="2" s="1"/>
  <c r="C55" i="1"/>
  <c r="D55" i="1"/>
  <c r="E55" i="1"/>
  <c r="F55" i="1"/>
  <c r="G55" i="1"/>
  <c r="H55" i="1"/>
  <c r="I55" i="1"/>
  <c r="J55" i="1"/>
  <c r="K55" i="1"/>
  <c r="L55" i="1"/>
  <c r="M55" i="1"/>
  <c r="N55" i="1"/>
  <c r="B55" i="1"/>
  <c r="C46" i="1"/>
  <c r="D46" i="1"/>
  <c r="F46" i="1"/>
  <c r="H46" i="1"/>
  <c r="I46" i="1"/>
  <c r="J46" i="1"/>
  <c r="K46" i="1"/>
  <c r="L46" i="1"/>
  <c r="M46" i="1"/>
  <c r="N46" i="1"/>
  <c r="N59" i="1" s="1"/>
  <c r="B46" i="1"/>
  <c r="C21" i="1"/>
  <c r="D21" i="1"/>
  <c r="E21" i="1"/>
  <c r="E59" i="1" s="1"/>
  <c r="F21" i="1"/>
  <c r="F59" i="1" s="1"/>
  <c r="G21" i="1"/>
  <c r="G59" i="1" s="1"/>
  <c r="H21" i="1"/>
  <c r="H59" i="1" s="1"/>
  <c r="I21" i="1"/>
  <c r="J21" i="1"/>
  <c r="J59" i="1" s="1"/>
  <c r="K21" i="1"/>
  <c r="K59" i="1" s="1"/>
  <c r="L21" i="1"/>
  <c r="M21" i="1"/>
  <c r="N21" i="1"/>
  <c r="L59" i="1" l="1"/>
  <c r="C59" i="1"/>
  <c r="I59" i="1"/>
  <c r="D59" i="1"/>
  <c r="M59" i="1"/>
  <c r="G7" i="4"/>
  <c r="G8" i="4"/>
  <c r="I8" i="2"/>
  <c r="I7" i="2"/>
  <c r="G5" i="4"/>
  <c r="G6" i="4"/>
  <c r="J9" i="2"/>
  <c r="I10" i="2"/>
  <c r="I6" i="2"/>
  <c r="B59" i="1"/>
</calcChain>
</file>

<file path=xl/sharedStrings.xml><?xml version="1.0" encoding="utf-8"?>
<sst xmlns="http://schemas.openxmlformats.org/spreadsheetml/2006/main" count="65" uniqueCount="59">
  <si>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</si>
  <si>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</si>
  <si>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</si>
  <si>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</si>
  <si>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</si>
  <si>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</si>
  <si>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</si>
  <si>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</si>
  <si>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</si>
  <si>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</si>
  <si>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</si>
  <si>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</si>
  <si>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DESPESAS</t>
  </si>
  <si>
    <t>CARTOES</t>
  </si>
  <si>
    <t>RECEITA</t>
  </si>
  <si>
    <t>INVESTIMENTOS</t>
  </si>
  <si>
    <t>RESULTADO</t>
  </si>
  <si>
    <t>DIVIDA 3</t>
  </si>
  <si>
    <t>CARTÃO 1</t>
  </si>
  <si>
    <t>VALOR DEVIDO</t>
  </si>
  <si>
    <t xml:space="preserve">VALOR PAGO </t>
  </si>
  <si>
    <t>FALTA</t>
  </si>
  <si>
    <t>PORCENTAGEM PAGA</t>
  </si>
  <si>
    <t>RESULTADOS</t>
  </si>
  <si>
    <t>SALARIO</t>
  </si>
  <si>
    <t>AGUA</t>
  </si>
  <si>
    <t>ENERGIA</t>
  </si>
  <si>
    <t>TRANSPORTE</t>
  </si>
  <si>
    <t>ALIMENTAÇÃO</t>
  </si>
  <si>
    <t>IPVA</t>
  </si>
  <si>
    <t>LAZER</t>
  </si>
  <si>
    <t>RESERVA DE EMERGENCIA</t>
  </si>
  <si>
    <t>VALOR DA RESERVA</t>
  </si>
  <si>
    <t xml:space="preserve">VALOR ACUMULADO </t>
  </si>
  <si>
    <t xml:space="preserve">% </t>
  </si>
  <si>
    <t>TOTAL</t>
  </si>
  <si>
    <t>PAGO</t>
  </si>
  <si>
    <t>%</t>
  </si>
  <si>
    <t>DINHEIRO EM CAIXA</t>
  </si>
  <si>
    <t>FINANCI CASA/ALUGUEL/</t>
  </si>
  <si>
    <t>ALUGUEL RECEBIDO</t>
  </si>
  <si>
    <t>serviços</t>
  </si>
  <si>
    <t>TELEFONE/internet</t>
  </si>
  <si>
    <t xml:space="preserve">presentes </t>
  </si>
  <si>
    <t>A Reserva deve ser de pelo menos 3 meses do seu custo total de vida.</t>
  </si>
  <si>
    <t>utilidades</t>
  </si>
  <si>
    <t>O ideal são 12 meses do seu salário guardado</t>
  </si>
  <si>
    <t>Pis/Pasep</t>
  </si>
  <si>
    <t>Nubank</t>
  </si>
  <si>
    <t>Karate</t>
  </si>
  <si>
    <t>TOTAL DE DESPESAS</t>
  </si>
  <si>
    <t xml:space="preserve">TOTAL DOS CARTOES </t>
  </si>
  <si>
    <t>Total de receitas</t>
  </si>
  <si>
    <t>Itau</t>
  </si>
  <si>
    <t>Inter</t>
  </si>
  <si>
    <t>Picpay</t>
  </si>
  <si>
    <t>emprestimo bb</t>
  </si>
  <si>
    <t>Divida sogro</t>
  </si>
  <si>
    <t>DÍVIDAS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</si>
</sst>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u val="singleAccounting"/>
      <sz val="10"/>
      <color theme="0" tint="-4.9989318521683403E-2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rgb="FFE06666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dashed">
        <color theme="0" tint="-0.14999847407452621"/>
      </left>
      <right style="dashed">
        <color theme="0" tint="-0.14999847407452621"/>
      </right>
      <top style="dashed">
        <color theme="0" tint="-0.14999847407452621"/>
      </top>
      <bottom style="dashed">
        <color theme="0" tint="-0.14999847407452621"/>
      </bottom>
      <diagonal/>
    </border>
    <border>
      <left style="dashed">
        <color theme="0" tint="-0.14999847407452621"/>
      </left>
      <right/>
      <top style="dashed">
        <color theme="0" tint="-0.14999847407452621"/>
      </top>
      <bottom style="dashed">
        <color theme="0" tint="-0.14999847407452621"/>
      </bottom>
      <diagonal/>
    </border>
    <border>
      <left/>
      <right/>
      <top style="dashed">
        <color theme="0" tint="-0.14999847407452621"/>
      </top>
      <bottom style="dashed">
        <color theme="0" tint="-0.14999847407452621"/>
      </bottom>
      <diagonal/>
    </border>
    <border>
      <left/>
      <right style="dashed">
        <color theme="0" tint="-0.14999847407452621"/>
      </right>
      <top style="dashed">
        <color theme="0" tint="-0.14999847407452621"/>
      </top>
      <bottom style="dashed">
        <color theme="0" tint="-0.14999847407452621"/>
      </bottom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  <border>
      <left style="dotted">
        <color theme="0" tint="-0.14999847407452621"/>
      </left>
      <right style="dotted">
        <color theme="0" tint="-0.14999847407452621"/>
      </right>
      <top style="dashed">
        <color theme="0" tint="-0.14999847407452621"/>
      </top>
      <bottom style="dotted">
        <color theme="0" tint="-0.14999847407452621"/>
      </bottom>
      <diagonal/>
    </border>
    <border>
      <left style="dotted">
        <color theme="0" tint="-0.14999847407452621"/>
      </left>
      <right/>
      <top style="dotted">
        <color theme="0" tint="-0.14999847407452621"/>
      </top>
      <bottom/>
      <diagonal/>
    </border>
    <border>
      <left/>
      <right style="dotted">
        <color theme="0" tint="-0.14999847407452621"/>
      </right>
      <top style="dotted">
        <color theme="0" tint="-0.14999847407452621"/>
      </top>
      <bottom/>
      <diagonal/>
    </border>
    <border>
      <left style="dotted">
        <color theme="0" tint="-0.14999847407452621"/>
      </left>
      <right/>
      <top/>
      <bottom/>
      <diagonal/>
    </border>
    <border>
      <left/>
      <right style="dotted">
        <color theme="0" tint="-0.14999847407452621"/>
      </right>
      <top/>
      <bottom/>
      <diagonal/>
    </border>
    <border>
      <left style="dotted">
        <color theme="0" tint="-0.14999847407452621"/>
      </left>
      <right/>
      <top/>
      <bottom style="dotted">
        <color theme="0" tint="-0.14999847407452621"/>
      </bottom>
      <diagonal/>
    </border>
    <border>
      <left/>
      <right style="dotted">
        <color theme="0" tint="-0.14999847407452621"/>
      </right>
      <top/>
      <bottom style="dotted">
        <color theme="0" tint="-0.14999847407452621"/>
      </bottom>
      <diagonal/>
    </border>
    <border>
      <left/>
      <right style="dashed">
        <color theme="0" tint="-0.14999847407452621"/>
      </right>
      <top/>
      <bottom style="dashed">
        <color theme="0" tint="-0.14999847407452621"/>
      </bottom>
      <diagonal/>
    </border>
    <border>
      <left style="dotted">
        <color theme="0" tint="-0.14999847407452621"/>
      </left>
      <right/>
      <top style="dotted">
        <color theme="0" tint="-0.14999847407452621"/>
      </top>
      <bottom style="dotted">
        <color theme="0" tint="-0.14999847407452621"/>
      </bottom>
      <diagonal/>
    </border>
    <border>
      <left style="dotted">
        <color theme="0" tint="-0.14999847407452621"/>
      </left>
      <right/>
      <top style="dashed">
        <color theme="0" tint="-0.14999847407452621"/>
      </top>
      <bottom style="dashed">
        <color theme="0" tint="-0.14999847407452621"/>
      </bottom>
      <diagonal/>
    </border>
    <border>
      <left/>
      <right style="dotted">
        <color theme="0" tint="-0.14999847407452621"/>
      </right>
      <top style="dashed">
        <color theme="0" tint="-0.14999847407452621"/>
      </top>
      <bottom style="dotted">
        <color theme="0" tint="-0.14999847407452621"/>
      </bottom>
      <diagonal/>
    </border>
    <border>
      <left/>
      <right/>
      <top/>
      <bottom style="dashed">
        <color theme="0" tint="-0.14999847407452621"/>
      </bottom>
      <diagonal/>
    </border>
    <border>
      <left/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 tint="-0.149998474074526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5" borderId="1" xfId="0" applyFont="1" applyFill="1" applyBorder="1" applyAlignment="1">
      <alignment horizontal="center"/>
    </xf>
    <xf numFmtId="44" fontId="5" fillId="3" borderId="1" xfId="1" applyFont="1" applyFill="1" applyBorder="1" applyAlignment="1">
      <alignment horizontal="center"/>
    </xf>
    <xf numFmtId="44" fontId="5" fillId="5" borderId="1" xfId="1" applyFont="1" applyFill="1" applyBorder="1" applyAlignment="1">
      <alignment horizontal="center"/>
    </xf>
    <xf numFmtId="44" fontId="4" fillId="4" borderId="1" xfId="1" applyFont="1" applyFill="1" applyBorder="1"/>
    <xf numFmtId="44" fontId="5" fillId="6" borderId="1" xfId="1" applyFont="1" applyFill="1" applyBorder="1" applyAlignment="1">
      <alignment horizontal="center"/>
    </xf>
    <xf numFmtId="0" fontId="0" fillId="11" borderId="5" xfId="0" applyFill="1" applyBorder="1"/>
    <xf numFmtId="0" fontId="0" fillId="12" borderId="5" xfId="0" applyFill="1" applyBorder="1"/>
    <xf numFmtId="0" fontId="0" fillId="13" borderId="14" xfId="0" applyFill="1" applyBorder="1"/>
    <xf numFmtId="0" fontId="0" fillId="13" borderId="5" xfId="0" applyFill="1" applyBorder="1"/>
    <xf numFmtId="0" fontId="6" fillId="12" borderId="5" xfId="0" applyFont="1" applyFill="1" applyBorder="1" applyAlignment="1">
      <alignment horizontal="center"/>
    </xf>
    <xf numFmtId="44" fontId="0" fillId="11" borderId="5" xfId="1" applyFont="1" applyFill="1" applyBorder="1"/>
    <xf numFmtId="44" fontId="0" fillId="13" borderId="5" xfId="1" applyFont="1" applyFill="1" applyBorder="1"/>
    <xf numFmtId="44" fontId="0" fillId="13" borderId="18" xfId="1" applyFont="1" applyFill="1" applyBorder="1"/>
    <xf numFmtId="0" fontId="6" fillId="12" borderId="10" xfId="0" applyFont="1" applyFill="1" applyBorder="1" applyAlignment="1">
      <alignment horizontal="center"/>
    </xf>
    <xf numFmtId="9" fontId="0" fillId="11" borderId="5" xfId="2" applyFont="1" applyFill="1" applyBorder="1" applyAlignment="1">
      <alignment horizontal="center"/>
    </xf>
    <xf numFmtId="9" fontId="0" fillId="13" borderId="18" xfId="2" applyFont="1" applyFill="1" applyBorder="1"/>
    <xf numFmtId="9" fontId="0" fillId="13" borderId="18" xfId="2" applyFont="1" applyFill="1" applyBorder="1" applyAlignment="1">
      <alignment horizontal="center"/>
    </xf>
    <xf numFmtId="0" fontId="8" fillId="8" borderId="0" xfId="0" applyFont="1" applyFill="1"/>
    <xf numFmtId="0" fontId="5" fillId="8" borderId="0" xfId="0" applyFont="1" applyFill="1" applyAlignment="1">
      <alignment horizontal="center"/>
    </xf>
    <xf numFmtId="0" fontId="4" fillId="0" borderId="0" xfId="0" applyFont="1"/>
    <xf numFmtId="44" fontId="5" fillId="2" borderId="1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7" borderId="19" xfId="0" applyFont="1" applyFill="1" applyBorder="1" applyAlignment="1">
      <alignment horizontal="center"/>
    </xf>
    <xf numFmtId="9" fontId="11" fillId="15" borderId="19" xfId="2" applyFont="1" applyFill="1" applyBorder="1" applyAlignment="1">
      <alignment horizontal="center"/>
    </xf>
    <xf numFmtId="44" fontId="1" fillId="15" borderId="19" xfId="1" applyFont="1" applyFill="1" applyBorder="1" applyAlignment="1">
      <alignment horizontal="center"/>
    </xf>
    <xf numFmtId="44" fontId="10" fillId="15" borderId="19" xfId="1" applyFont="1" applyFill="1" applyBorder="1" applyAlignment="1">
      <alignment horizontal="center"/>
    </xf>
    <xf numFmtId="0" fontId="0" fillId="16" borderId="20" xfId="0" applyFill="1" applyBorder="1"/>
    <xf numFmtId="0" fontId="7" fillId="7" borderId="21" xfId="0" applyFont="1" applyFill="1" applyBorder="1" applyAlignment="1">
      <alignment horizontal="center"/>
    </xf>
    <xf numFmtId="0" fontId="7" fillId="7" borderId="22" xfId="0" applyFont="1" applyFill="1" applyBorder="1" applyAlignment="1">
      <alignment vertical="center"/>
    </xf>
    <xf numFmtId="0" fontId="9" fillId="14" borderId="23" xfId="0" applyFont="1" applyFill="1" applyBorder="1" applyAlignment="1">
      <alignment horizontal="center"/>
    </xf>
    <xf numFmtId="44" fontId="0" fillId="18" borderId="0" xfId="0" applyNumberFormat="1" applyFill="1"/>
    <xf numFmtId="9" fontId="0" fillId="18" borderId="0" xfId="2" applyFont="1" applyFill="1" applyAlignment="1">
      <alignment horizontal="center"/>
    </xf>
    <xf numFmtId="0" fontId="5" fillId="8" borderId="1" xfId="0" applyFont="1" applyFill="1" applyBorder="1" applyAlignment="1">
      <alignment horizontal="left"/>
    </xf>
    <xf numFmtId="44" fontId="5" fillId="8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3" fillId="4" borderId="1" xfId="0" applyFont="1" applyFill="1" applyBorder="1"/>
    <xf numFmtId="0" fontId="12" fillId="7" borderId="1" xfId="0" applyFont="1" applyFill="1" applyBorder="1"/>
    <xf numFmtId="44" fontId="13" fillId="7" borderId="1" xfId="1" applyFont="1" applyFill="1" applyBorder="1"/>
    <xf numFmtId="0" fontId="12" fillId="10" borderId="1" xfId="0" applyFont="1" applyFill="1" applyBorder="1"/>
    <xf numFmtId="44" fontId="13" fillId="10" borderId="1" xfId="1" applyFont="1" applyFill="1" applyBorder="1"/>
    <xf numFmtId="44" fontId="5" fillId="5" borderId="1" xfId="1" applyFont="1" applyFill="1" applyBorder="1" applyAlignment="1">
      <alignment horizontal="left"/>
    </xf>
    <xf numFmtId="0" fontId="4" fillId="19" borderId="0" xfId="0" applyFont="1" applyFill="1"/>
    <xf numFmtId="0" fontId="13" fillId="19" borderId="0" xfId="0" applyFont="1" applyFill="1"/>
    <xf numFmtId="44" fontId="14" fillId="5" borderId="1" xfId="1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8" fillId="9" borderId="17" xfId="0" applyFont="1" applyFill="1" applyBorder="1" applyAlignment="1">
      <alignment horizontal="center"/>
    </xf>
    <xf numFmtId="0" fontId="5" fillId="14" borderId="0" xfId="0" applyFont="1" applyFill="1" applyAlignment="1">
      <alignment horizontal="center" vertical="center"/>
    </xf>
    <xf numFmtId="0" fontId="0" fillId="0" borderId="24" xfId="0" applyBorder="1" applyAlignment="1">
      <alignment horizontal="center"/>
    </xf>
    <xf numFmtId="44" fontId="0" fillId="0" borderId="0" xfId="0" applyNumberFormat="1"/>
    <xf numFmtId="0" fontId="5" fillId="17" borderId="1" xfId="0" applyFont="1" applyFill="1" applyBorder="1" applyAlignment="1">
      <alignment horizontal="center"/>
    </xf>
    <xf numFmtId="44" fontId="5" fillId="17" borderId="1" xfId="0" applyNumberFormat="1" applyFont="1" applyFill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0" fontId="3" fillId="17" borderId="2" xfId="0" applyFont="1" applyFill="1" applyBorder="1" applyAlignment="1">
      <alignment horizontal="center"/>
    </xf>
    <xf numFmtId="0" fontId="3" fillId="17" borderId="15" xfId="0" applyFont="1" applyFill="1" applyBorder="1" applyAlignment="1">
      <alignment horizontal="center"/>
    </xf>
    <xf numFmtId="0" fontId="3" fillId="17" borderId="5" xfId="0" applyFont="1" applyFill="1" applyBorder="1" applyAlignment="1">
      <alignment horizontal="center"/>
    </xf>
    <xf numFmtId="0" fontId="3" fillId="17" borderId="16" xfId="0" applyFont="1" applyFill="1" applyBorder="1" applyAlignment="1">
      <alignment horizontal="center"/>
    </xf>
    <xf numFmtId="0" fontId="3" fillId="17" borderId="4" xfId="0" applyFont="1" applyFill="1" applyBorder="1" applyAlignment="1">
      <alignment horizontal="center"/>
    </xf>
    <xf numFmtId="0" fontId="3" fillId="17" borderId="6" xfId="0" applyFont="1" applyFill="1" applyBorder="1" applyAlignment="1">
      <alignment horizontal="center"/>
    </xf>
    <xf numFmtId="0" fontId="3" fillId="17" borderId="13" xfId="0" applyFont="1" applyFill="1" applyBorder="1" applyAlignment="1">
      <alignment horizontal="center"/>
    </xf>
    <xf numFmtId="0" fontId="12" fillId="20" borderId="2" xfId="0" applyFont="1" applyFill="1" applyBorder="1" applyAlignment="1">
      <alignment horizontal="center"/>
    </xf>
    <xf numFmtId="0" fontId="12" fillId="20" borderId="3" xfId="0" applyFont="1" applyFill="1" applyBorder="1" applyAlignment="1">
      <alignment horizontal="center"/>
    </xf>
    <xf numFmtId="0" fontId="12" fillId="20" borderId="4" xfId="0" applyFont="1" applyFill="1" applyBorder="1" applyAlignment="1">
      <alignment horizontal="center"/>
    </xf>
    <xf numFmtId="0" fontId="5" fillId="21" borderId="0" xfId="0" applyFont="1" applyFill="1" applyAlignment="1">
      <alignment horizontal="center" vertical="center"/>
    </xf>
    <xf numFmtId="44" fontId="5" fillId="21" borderId="0" xfId="0" applyNumberFormat="1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5">
    <dxf>
      <font>
        <b val="0"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rgb="FFFF0000"/>
      </font>
      <fill>
        <patternFill>
          <bgColor theme="3" tint="-0.24994659260841701"/>
        </patternFill>
      </fill>
    </dxf>
    <dxf>
      <font>
        <b val="0"/>
        <i val="0"/>
        <color rgb="FFC00000"/>
      </font>
      <fill>
        <patternFill>
          <bgColor theme="3" tint="-0.24994659260841701"/>
        </patternFill>
      </fill>
    </dxf>
    <dxf>
      <font>
        <b val="0"/>
        <i val="0"/>
        <color rgb="FFC00000"/>
      </font>
      <fill>
        <patternFill>
          <bgColor theme="1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06666"/>
      <color rgb="FFE6B8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523EE-198C-44E5-9291-CD2AFA696816}">
  <dimension ref="A1:CJ66"/>
  <sheetViews>
    <sheetView showGridLines="0" tabSelected="1" zoomScale="130" zoomScaleNormal="130" workbookViewId="0">
      <pane ySplit="2" topLeftCell="A3" activePane="bottomLeft" state="frozen"/>
      <selection pane="bottomLeft" activeCell="B21" sqref="B21"/>
    </sheetView>
  </sheetViews>
  <sheetFormatPr defaultRowHeight="12.75" x14ac:dyDescent="0.2"/>
  <cols>
    <col min="1" max="1" width="21.140625" style="20" bestFit="1" customWidth="1"/>
    <col min="2" max="3" width="12.42578125" style="22" bestFit="1" customWidth="1"/>
    <col min="4" max="4" width="12.85546875" style="22" bestFit="1" customWidth="1"/>
    <col min="5" max="14" width="12.42578125" style="22" bestFit="1" customWidth="1"/>
    <col min="15" max="16384" width="9.140625" style="20"/>
  </cols>
  <sheetData>
    <row r="1" spans="1:14" x14ac:dyDescent="0.2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">
      <c r="A2" s="18"/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19" t="s">
        <v>5</v>
      </c>
      <c r="H2" s="19" t="s">
        <v>6</v>
      </c>
      <c r="I2" s="19" t="s">
        <v>7</v>
      </c>
      <c r="J2" s="19" t="s">
        <v>8</v>
      </c>
      <c r="K2" s="19" t="s">
        <v>9</v>
      </c>
      <c r="L2" s="19" t="s">
        <v>10</v>
      </c>
      <c r="M2" s="19" t="s">
        <v>11</v>
      </c>
      <c r="N2" s="19" t="s">
        <v>0</v>
      </c>
    </row>
    <row r="4" spans="1:14" x14ac:dyDescent="0.2">
      <c r="A4" s="57" t="s">
        <v>14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x14ac:dyDescent="0.2">
      <c r="A5" s="39" t="s">
        <v>38</v>
      </c>
      <c r="B5" s="40">
        <v>450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x14ac:dyDescent="0.2">
      <c r="A6" s="41" t="s">
        <v>24</v>
      </c>
      <c r="B6" s="21">
        <v>2500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x14ac:dyDescent="0.2">
      <c r="A7" s="41" t="s">
        <v>40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2">
      <c r="A8" s="41" t="s">
        <v>41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2">
      <c r="A9" s="41" t="s">
        <v>47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2">
      <c r="A10" s="4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x14ac:dyDescent="0.2">
      <c r="A11" s="4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x14ac:dyDescent="0.2">
      <c r="A12" s="4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x14ac:dyDescent="0.2">
      <c r="A13" s="4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x14ac:dyDescent="0.2">
      <c r="A14" s="4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x14ac:dyDescent="0.2">
      <c r="A15" s="4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x14ac:dyDescent="0.2">
      <c r="A17" s="4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x14ac:dyDescent="0.2">
      <c r="A18" s="4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x14ac:dyDescent="0.2">
      <c r="A19" s="4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x14ac:dyDescent="0.2">
      <c r="A20" s="4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x14ac:dyDescent="0.2">
      <c r="A21" s="76" t="s">
        <v>52</v>
      </c>
      <c r="B21" s="2">
        <f>SUM(B5:B20)</f>
        <v>2950</v>
      </c>
      <c r="C21" s="2">
        <f t="shared" ref="C21:N21" si="0">SUM(C5:C20)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  <c r="H21" s="2">
        <f t="shared" si="0"/>
        <v>0</v>
      </c>
      <c r="I21" s="2">
        <f t="shared" si="0"/>
        <v>0</v>
      </c>
      <c r="J21" s="2">
        <f t="shared" si="0"/>
        <v>0</v>
      </c>
      <c r="K21" s="2">
        <f t="shared" si="0"/>
        <v>0</v>
      </c>
      <c r="L21" s="2">
        <f t="shared" si="0"/>
        <v>0</v>
      </c>
      <c r="M21" s="2">
        <f t="shared" si="0"/>
        <v>0</v>
      </c>
      <c r="N21" s="2">
        <f t="shared" si="0"/>
        <v>0</v>
      </c>
    </row>
    <row r="22" spans="1:14" x14ac:dyDescent="0.2">
      <c r="C22" s="77"/>
    </row>
    <row r="24" spans="1:14" x14ac:dyDescent="0.2">
      <c r="A24" s="51" t="s">
        <v>12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3"/>
    </row>
    <row r="25" spans="1:14" x14ac:dyDescent="0.2">
      <c r="A25" s="42" t="s">
        <v>39</v>
      </c>
      <c r="B25" s="4">
        <v>550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">
      <c r="A26" s="42" t="s">
        <v>42</v>
      </c>
      <c r="B26" s="4">
        <v>100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">
      <c r="A27" s="42" t="s">
        <v>25</v>
      </c>
      <c r="B27" s="4">
        <v>90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">
      <c r="A28" s="42" t="s">
        <v>26</v>
      </c>
      <c r="B28" s="4">
        <v>160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">
      <c r="A29" s="42" t="s">
        <v>27</v>
      </c>
      <c r="B29" s="4">
        <v>350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">
      <c r="A30" s="42" t="s">
        <v>28</v>
      </c>
      <c r="B30" s="4">
        <v>600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4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42" t="s">
        <v>45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88" x14ac:dyDescent="0.2">
      <c r="A33" s="42" t="s">
        <v>29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88" x14ac:dyDescent="0.2">
      <c r="A34" s="42" t="s">
        <v>43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88" x14ac:dyDescent="0.2">
      <c r="A35" s="4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88" x14ac:dyDescent="0.2">
      <c r="A36" s="42" t="s">
        <v>30</v>
      </c>
      <c r="B36" s="4">
        <v>80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88" x14ac:dyDescent="0.2">
      <c r="A37" s="42" t="s">
        <v>49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88" s="49" customFormat="1" x14ac:dyDescent="0.2">
      <c r="A38" s="43" t="s">
        <v>31</v>
      </c>
      <c r="B38" s="44">
        <v>210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</row>
    <row r="39" spans="1:88" x14ac:dyDescent="0.2">
      <c r="A39" s="45" t="s">
        <v>15</v>
      </c>
      <c r="B39" s="45" t="s">
        <v>15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</row>
    <row r="40" spans="1:88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88" x14ac:dyDescent="0.2">
      <c r="A41" s="71" t="s">
        <v>58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3"/>
    </row>
    <row r="42" spans="1:88" x14ac:dyDescent="0.2">
      <c r="A42" s="42" t="str">
        <f>'PAINEL DE DIVIDAS'!F6</f>
        <v>emprestimo bb</v>
      </c>
      <c r="B42" s="4">
        <v>210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88" x14ac:dyDescent="0.2">
      <c r="A43" s="42" t="str">
        <f>'PAINEL DE DIVIDAS'!F7</f>
        <v>Divida sogro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88" x14ac:dyDescent="0.2">
      <c r="A44" s="42" t="str">
        <f>'PAINEL DE DIVIDAS'!F8</f>
        <v>DIVIDA 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88" x14ac:dyDescent="0.2">
      <c r="A45" s="42">
        <f>'PAINEL DE DIVIDAS'!F9</f>
        <v>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88" x14ac:dyDescent="0.2">
      <c r="A46" s="1" t="s">
        <v>50</v>
      </c>
      <c r="B46" s="3">
        <f t="shared" ref="B46:N46" si="1">SUM(B25:B44)</f>
        <v>2350</v>
      </c>
      <c r="C46" s="3">
        <f t="shared" si="1"/>
        <v>0</v>
      </c>
      <c r="D46" s="3">
        <f t="shared" si="1"/>
        <v>0</v>
      </c>
      <c r="E46" s="3">
        <f t="shared" si="1"/>
        <v>0</v>
      </c>
      <c r="F46" s="3">
        <f t="shared" si="1"/>
        <v>0</v>
      </c>
      <c r="G46" s="3">
        <f t="shared" si="1"/>
        <v>0</v>
      </c>
      <c r="H46" s="3">
        <f t="shared" si="1"/>
        <v>0</v>
      </c>
      <c r="I46" s="3">
        <f t="shared" si="1"/>
        <v>0</v>
      </c>
      <c r="J46" s="3">
        <f t="shared" si="1"/>
        <v>0</v>
      </c>
      <c r="K46" s="3">
        <f t="shared" si="1"/>
        <v>0</v>
      </c>
      <c r="L46" s="3">
        <f t="shared" si="1"/>
        <v>0</v>
      </c>
      <c r="M46" s="3">
        <f t="shared" si="1"/>
        <v>0</v>
      </c>
      <c r="N46" s="3">
        <f t="shared" si="1"/>
        <v>0</v>
      </c>
    </row>
    <row r="48" spans="1:88" x14ac:dyDescent="0.2">
      <c r="A48" s="54" t="s">
        <v>13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6"/>
    </row>
    <row r="49" spans="1:14" x14ac:dyDescent="0.2">
      <c r="A49" s="47" t="str">
        <f>'CARTÃO DETALHADO'!D5</f>
        <v>Nubank</v>
      </c>
      <c r="B49" s="3">
        <v>1000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2">
      <c r="A50" s="47" t="str">
        <f>'CARTÃO DETALHADO'!D6</f>
        <v>Itau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">
      <c r="A51" s="47" t="str">
        <f>'CARTÃO DETALHADO'!D7</f>
        <v>Inter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">
      <c r="A52" s="47" t="str">
        <f>'CARTÃO DETALHADO'!D8</f>
        <v>Picpay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2">
      <c r="A53" s="4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5" x14ac:dyDescent="0.35">
      <c r="A54" s="47"/>
      <c r="B54" s="50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2">
      <c r="A55" s="5" t="s">
        <v>51</v>
      </c>
      <c r="B55" s="5">
        <f t="shared" ref="B55:N55" si="2">SUM(B49:B54)</f>
        <v>1000</v>
      </c>
      <c r="C55" s="5">
        <f t="shared" si="2"/>
        <v>0</v>
      </c>
      <c r="D55" s="5">
        <f t="shared" si="2"/>
        <v>0</v>
      </c>
      <c r="E55" s="5">
        <f t="shared" si="2"/>
        <v>0</v>
      </c>
      <c r="F55" s="5">
        <f t="shared" si="2"/>
        <v>0</v>
      </c>
      <c r="G55" s="5">
        <f t="shared" si="2"/>
        <v>0</v>
      </c>
      <c r="H55" s="5">
        <f t="shared" si="2"/>
        <v>0</v>
      </c>
      <c r="I55" s="5">
        <f t="shared" si="2"/>
        <v>0</v>
      </c>
      <c r="J55" s="5">
        <f t="shared" si="2"/>
        <v>0</v>
      </c>
      <c r="K55" s="5">
        <f t="shared" si="2"/>
        <v>0</v>
      </c>
      <c r="L55" s="5">
        <f t="shared" si="2"/>
        <v>0</v>
      </c>
      <c r="M55" s="5">
        <f t="shared" si="2"/>
        <v>0</v>
      </c>
      <c r="N55" s="5">
        <f t="shared" si="2"/>
        <v>0</v>
      </c>
    </row>
    <row r="56" spans="1:14" x14ac:dyDescent="0.2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</row>
    <row r="57" spans="1:14" ht="18" customHeight="1" x14ac:dyDescent="0.2">
      <c r="A57" s="58" t="s">
        <v>23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</row>
    <row r="58" spans="1:14" ht="18" customHeight="1" x14ac:dyDescent="0.2">
      <c r="A58" s="74" t="s">
        <v>50</v>
      </c>
      <c r="B58" s="75">
        <f>SUM(B46+B55)</f>
        <v>3350</v>
      </c>
      <c r="C58" s="75">
        <f t="shared" ref="C58:N58" si="3">SUM(C46+C55)</f>
        <v>0</v>
      </c>
      <c r="D58" s="75">
        <f t="shared" si="3"/>
        <v>0</v>
      </c>
      <c r="E58" s="75">
        <f t="shared" si="3"/>
        <v>0</v>
      </c>
      <c r="F58" s="75">
        <f t="shared" si="3"/>
        <v>0</v>
      </c>
      <c r="G58" s="75">
        <f t="shared" si="3"/>
        <v>0</v>
      </c>
      <c r="H58" s="75">
        <f t="shared" si="3"/>
        <v>0</v>
      </c>
      <c r="I58" s="75">
        <f t="shared" si="3"/>
        <v>0</v>
      </c>
      <c r="J58" s="75">
        <f t="shared" si="3"/>
        <v>0</v>
      </c>
      <c r="K58" s="75">
        <f t="shared" si="3"/>
        <v>0</v>
      </c>
      <c r="L58" s="75">
        <f t="shared" si="3"/>
        <v>0</v>
      </c>
      <c r="M58" s="75">
        <f t="shared" si="3"/>
        <v>0</v>
      </c>
      <c r="N58" s="75">
        <f t="shared" si="3"/>
        <v>0</v>
      </c>
    </row>
    <row r="59" spans="1:14" x14ac:dyDescent="0.2">
      <c r="A59" s="61" t="s">
        <v>16</v>
      </c>
      <c r="B59" s="62">
        <f>B21-B46-B55</f>
        <v>-400</v>
      </c>
      <c r="C59" s="62">
        <f>C21-C46-C55</f>
        <v>0</v>
      </c>
      <c r="D59" s="62">
        <f>D21-D46-D55</f>
        <v>0</v>
      </c>
      <c r="E59" s="62">
        <f>E21-E46-E55</f>
        <v>0</v>
      </c>
      <c r="F59" s="62">
        <f>F21-F46-F55</f>
        <v>0</v>
      </c>
      <c r="G59" s="62">
        <f>G21-G46-G55</f>
        <v>0</v>
      </c>
      <c r="H59" s="62">
        <f>H21-H46-H55</f>
        <v>0</v>
      </c>
      <c r="I59" s="62">
        <f>I21-I46-I55</f>
        <v>0</v>
      </c>
      <c r="J59" s="62">
        <f>J21-J46-J55</f>
        <v>0</v>
      </c>
      <c r="K59" s="62">
        <f>K21-K46-K55</f>
        <v>0</v>
      </c>
      <c r="L59" s="62">
        <f>L21-L46-L55</f>
        <v>0</v>
      </c>
      <c r="M59" s="62">
        <f>M21-M46-M55</f>
        <v>0</v>
      </c>
      <c r="N59" s="62">
        <f>N21-N46-N55</f>
        <v>0</v>
      </c>
    </row>
    <row r="60" spans="1:14" x14ac:dyDescent="0.2">
      <c r="A60" s="63"/>
      <c r="B60" s="63"/>
      <c r="C60" s="63"/>
      <c r="D60" s="63"/>
      <c r="E60" s="64"/>
      <c r="F60" s="65"/>
      <c r="G60" s="66"/>
      <c r="H60" s="67"/>
      <c r="I60" s="68"/>
      <c r="J60" s="63"/>
      <c r="K60" s="63"/>
      <c r="L60" s="63"/>
      <c r="M60" s="63"/>
      <c r="N60" s="63"/>
    </row>
    <row r="61" spans="1:14" x14ac:dyDescent="0.2">
      <c r="A61" s="63"/>
      <c r="B61" s="63"/>
      <c r="C61" s="63"/>
      <c r="D61" s="63"/>
      <c r="E61" s="64"/>
      <c r="F61" s="69"/>
      <c r="G61" s="66"/>
      <c r="H61" s="70"/>
      <c r="I61" s="63"/>
      <c r="J61" s="63"/>
      <c r="K61" s="63"/>
      <c r="L61" s="63"/>
      <c r="M61" s="63"/>
      <c r="N61" s="63"/>
    </row>
    <row r="64" spans="1:14" x14ac:dyDescent="0.2">
      <c r="F64" s="23"/>
      <c r="G64" s="24"/>
    </row>
    <row r="65" spans="6:7" x14ac:dyDescent="0.2">
      <c r="F65" s="25"/>
      <c r="G65" s="26"/>
    </row>
    <row r="66" spans="6:7" x14ac:dyDescent="0.2">
      <c r="F66" s="27"/>
      <c r="G66" s="28"/>
    </row>
  </sheetData>
  <mergeCells count="5">
    <mergeCell ref="A24:N24"/>
    <mergeCell ref="A48:N48"/>
    <mergeCell ref="A4:N4"/>
    <mergeCell ref="A57:N57"/>
    <mergeCell ref="A41:N41"/>
  </mergeCells>
  <phoneticPr fontId="2" type="noConversion"/>
  <conditionalFormatting sqref="B59:N59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DA46B-4ADB-4F1F-94E7-EFAD400AC7F9}">
  <dimension ref="D4:G8"/>
  <sheetViews>
    <sheetView showGridLines="0" zoomScaleNormal="100" workbookViewId="0">
      <selection activeCell="F5" sqref="F5"/>
    </sheetView>
  </sheetViews>
  <sheetFormatPr defaultRowHeight="15" x14ac:dyDescent="0.25"/>
  <cols>
    <col min="4" max="4" width="17.28515625" bestFit="1" customWidth="1"/>
    <col min="5" max="5" width="14.28515625" customWidth="1"/>
    <col min="6" max="6" width="13.28515625" bestFit="1" customWidth="1"/>
  </cols>
  <sheetData>
    <row r="4" spans="4:7" x14ac:dyDescent="0.25">
      <c r="E4" s="36" t="s">
        <v>35</v>
      </c>
      <c r="F4" s="36" t="s">
        <v>36</v>
      </c>
      <c r="G4" s="36" t="s">
        <v>37</v>
      </c>
    </row>
    <row r="5" spans="4:7" x14ac:dyDescent="0.25">
      <c r="D5" s="60" t="s">
        <v>48</v>
      </c>
      <c r="E5" s="37">
        <v>9000</v>
      </c>
      <c r="F5" s="37">
        <f>SUM('QUADRO GERAL'!B49:N49)</f>
        <v>1000</v>
      </c>
      <c r="G5" s="38">
        <f>F5/E5</f>
        <v>0.1111111111111111</v>
      </c>
    </row>
    <row r="6" spans="4:7" ht="18" customHeight="1" x14ac:dyDescent="0.25">
      <c r="D6" t="s">
        <v>53</v>
      </c>
      <c r="E6" s="37">
        <v>0</v>
      </c>
      <c r="F6" s="37">
        <f>SUM('QUADRO GERAL'!B50:N50)</f>
        <v>0</v>
      </c>
      <c r="G6" s="38" t="e">
        <f>F6/E6</f>
        <v>#DIV/0!</v>
      </c>
    </row>
    <row r="7" spans="4:7" x14ac:dyDescent="0.25">
      <c r="D7" t="s">
        <v>54</v>
      </c>
      <c r="E7" s="37">
        <v>0</v>
      </c>
      <c r="F7" s="37">
        <f>SUM('QUADRO GERAL'!B51:N51)</f>
        <v>0</v>
      </c>
      <c r="G7" s="38" t="e">
        <f>F7/E7</f>
        <v>#DIV/0!</v>
      </c>
    </row>
    <row r="8" spans="4:7" x14ac:dyDescent="0.25">
      <c r="D8" t="s">
        <v>55</v>
      </c>
      <c r="E8" s="37">
        <v>0</v>
      </c>
      <c r="F8" s="37">
        <f>SUM('QUADRO GERAL'!B52:N52)</f>
        <v>0</v>
      </c>
      <c r="G8" s="38" t="e">
        <f>F8/E8</f>
        <v>#DIV/0!</v>
      </c>
    </row>
  </sheetData>
  <phoneticPr fontId="2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F3476-1F2A-43B8-9B67-48672CBFA3AA}">
  <dimension ref="I3:L9"/>
  <sheetViews>
    <sheetView showGridLines="0" workbookViewId="0">
      <selection activeCell="I10" sqref="I10"/>
    </sheetView>
  </sheetViews>
  <sheetFormatPr defaultRowHeight="15" x14ac:dyDescent="0.25"/>
  <cols>
    <col min="8" max="8" width="6.85546875" customWidth="1"/>
    <col min="9" max="9" width="24" bestFit="1" customWidth="1"/>
    <col min="10" max="10" width="18.5703125" bestFit="1" customWidth="1"/>
    <col min="11" max="11" width="19.7109375" bestFit="1" customWidth="1"/>
    <col min="12" max="12" width="10" bestFit="1" customWidth="1"/>
  </cols>
  <sheetData>
    <row r="3" spans="9:12" x14ac:dyDescent="0.25">
      <c r="I3" s="59" t="s">
        <v>44</v>
      </c>
      <c r="J3" s="59"/>
      <c r="K3" s="59"/>
      <c r="L3" s="59"/>
    </row>
    <row r="4" spans="9:12" x14ac:dyDescent="0.25">
      <c r="I4" s="33"/>
      <c r="J4" s="29" t="s">
        <v>32</v>
      </c>
      <c r="K4" s="29" t="s">
        <v>33</v>
      </c>
      <c r="L4" s="34" t="s">
        <v>34</v>
      </c>
    </row>
    <row r="5" spans="9:12" ht="21.75" customHeight="1" x14ac:dyDescent="0.3">
      <c r="I5" s="35" t="s">
        <v>31</v>
      </c>
      <c r="J5" s="31">
        <v>7500</v>
      </c>
      <c r="K5" s="32">
        <f>SUM('QUADRO GERAL'!B38:N38)</f>
        <v>210</v>
      </c>
      <c r="L5" s="30">
        <f>K5/J5</f>
        <v>2.8000000000000001E-2</v>
      </c>
    </row>
    <row r="9" spans="9:12" x14ac:dyDescent="0.25">
      <c r="I9" t="s">
        <v>46</v>
      </c>
    </row>
  </sheetData>
  <mergeCells count="1">
    <mergeCell ref="I3:L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DD4D9-F18B-4C83-AB89-A79191E4C3B9}">
  <dimension ref="F5:J12"/>
  <sheetViews>
    <sheetView showGridLines="0" zoomScaleNormal="100" workbookViewId="0">
      <selection activeCell="F10" sqref="F10"/>
    </sheetView>
  </sheetViews>
  <sheetFormatPr defaultRowHeight="15" x14ac:dyDescent="0.25"/>
  <cols>
    <col min="6" max="6" width="17.85546875" customWidth="1"/>
    <col min="7" max="7" width="14.42578125" bestFit="1" customWidth="1"/>
    <col min="8" max="8" width="13.140625" bestFit="1" customWidth="1"/>
    <col min="9" max="9" width="14.5703125" customWidth="1"/>
    <col min="10" max="10" width="19.42578125" customWidth="1"/>
  </cols>
  <sheetData>
    <row r="5" spans="6:10" x14ac:dyDescent="0.25">
      <c r="F5" s="7"/>
      <c r="G5" s="10" t="s">
        <v>19</v>
      </c>
      <c r="H5" s="10" t="s">
        <v>20</v>
      </c>
      <c r="I5" s="10" t="s">
        <v>21</v>
      </c>
      <c r="J5" s="14" t="s">
        <v>22</v>
      </c>
    </row>
    <row r="6" spans="6:10" x14ac:dyDescent="0.25">
      <c r="F6" s="6" t="s">
        <v>56</v>
      </c>
      <c r="G6" s="11">
        <v>6000</v>
      </c>
      <c r="H6" s="11">
        <f>SUM('QUADRO GERAL'!B42:N42)</f>
        <v>210</v>
      </c>
      <c r="I6" s="11">
        <f>G6-H6</f>
        <v>5790</v>
      </c>
      <c r="J6" s="15">
        <f t="shared" ref="J6:J12" si="0">H6/G6</f>
        <v>3.5000000000000003E-2</v>
      </c>
    </row>
    <row r="7" spans="6:10" x14ac:dyDescent="0.25">
      <c r="F7" s="6" t="s">
        <v>57</v>
      </c>
      <c r="G7" s="11">
        <v>5000</v>
      </c>
      <c r="H7" s="11">
        <f>SUM('QUADRO GERAL'!B43:N43)</f>
        <v>0</v>
      </c>
      <c r="I7" s="11">
        <f t="shared" ref="I7:I9" si="1">G7-H7</f>
        <v>5000</v>
      </c>
      <c r="J7" s="15">
        <f t="shared" si="0"/>
        <v>0</v>
      </c>
    </row>
    <row r="8" spans="6:10" x14ac:dyDescent="0.25">
      <c r="F8" s="6" t="s">
        <v>17</v>
      </c>
      <c r="G8" s="11"/>
      <c r="H8" s="11">
        <f>SUM('QUADRO GERAL'!B44:N44)</f>
        <v>0</v>
      </c>
      <c r="I8" s="11">
        <f t="shared" si="1"/>
        <v>0</v>
      </c>
      <c r="J8" s="15" t="e">
        <f t="shared" si="0"/>
        <v>#DIV/0!</v>
      </c>
    </row>
    <row r="9" spans="6:10" x14ac:dyDescent="0.25">
      <c r="F9" s="6"/>
      <c r="G9" s="11"/>
      <c r="H9" s="11"/>
      <c r="I9" s="11">
        <f t="shared" si="1"/>
        <v>0</v>
      </c>
      <c r="J9" s="15" t="e">
        <f t="shared" si="0"/>
        <v>#DIV/0!</v>
      </c>
    </row>
    <row r="10" spans="6:10" x14ac:dyDescent="0.25">
      <c r="F10" s="8" t="s">
        <v>18</v>
      </c>
      <c r="G10" s="12"/>
      <c r="H10" s="13">
        <f>SUM('QUADRO GERAL'!B49:N49)</f>
        <v>1000</v>
      </c>
      <c r="I10" s="13">
        <f>G10-H10</f>
        <v>-1000</v>
      </c>
      <c r="J10" s="17" t="e">
        <f t="shared" si="0"/>
        <v>#DIV/0!</v>
      </c>
    </row>
    <row r="11" spans="6:10" x14ac:dyDescent="0.25">
      <c r="F11" s="9" t="s">
        <v>18</v>
      </c>
      <c r="G11" s="12"/>
      <c r="H11" s="13">
        <f>SUM('QUADRO GERAL'!B50:N50)</f>
        <v>0</v>
      </c>
      <c r="I11" s="13">
        <f>SUM('QUADRO GERAL'!C50:O50)</f>
        <v>0</v>
      </c>
      <c r="J11" s="16" t="e">
        <f t="shared" si="0"/>
        <v>#DIV/0!</v>
      </c>
    </row>
    <row r="12" spans="6:10" x14ac:dyDescent="0.25">
      <c r="F12" s="9" t="s">
        <v>18</v>
      </c>
      <c r="G12" s="12"/>
      <c r="H12" s="13">
        <f>SUM('QUADRO GERAL'!B51:N51)</f>
        <v>0</v>
      </c>
      <c r="I12" s="13">
        <f>SUM('QUADRO GERAL'!C51:O51)</f>
        <v>0</v>
      </c>
      <c r="J12" s="16" t="e">
        <f t="shared" si="0"/>
        <v>#DIV/0!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QUADRO GERAL</vt:lpstr>
      <vt:lpstr>CARTÃO DETALHADO</vt:lpstr>
      <vt:lpstr>RESERVA DE EMERGENCIA</vt:lpstr>
      <vt:lpstr>PAINEL DE DIVIDAS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Planiha controle financeiro - canal SEM_ Dividas</dc:title>
  <dc:creator>Flavio Teixeira</dc:creator>
  <cp:lastModifiedBy>Flavio Teixeira</cp:lastModifiedBy>
  <dcterms:created xsi:type="dcterms:W3CDTF">2021-12-11T00:02:20Z</dcterms:created>
  <dcterms:modified xsi:type="dcterms:W3CDTF">2022-12-31T23:04:58Z</dcterms:modified>
</cp:coreProperties>
</file>